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96" windowWidth="22980" windowHeight="7704"/>
  </bookViews>
  <sheets>
    <sheet name="2023" sheetId="2" r:id="rId1"/>
    <sheet name="2024" sheetId="6" r:id="rId2"/>
    <sheet name="2025" sheetId="7" r:id="rId3"/>
  </sheets>
  <calcPr calcId="144525"/>
</workbook>
</file>

<file path=xl/calcChain.xml><?xml version="1.0" encoding="utf-8"?>
<calcChain xmlns="http://schemas.openxmlformats.org/spreadsheetml/2006/main">
  <c r="F6" i="7" l="1"/>
  <c r="F7" i="7"/>
  <c r="F8" i="7"/>
  <c r="F9" i="7"/>
  <c r="F10" i="7"/>
  <c r="F11" i="7"/>
  <c r="F12" i="7"/>
  <c r="F13" i="7"/>
  <c r="F14" i="7"/>
  <c r="F15" i="7"/>
  <c r="F16" i="7"/>
  <c r="F17" i="7"/>
  <c r="F18" i="7"/>
  <c r="F19" i="7"/>
  <c r="F16" i="6"/>
  <c r="F17" i="6"/>
  <c r="F18" i="6"/>
  <c r="F19" i="6"/>
  <c r="F20" i="6"/>
  <c r="F21" i="6"/>
  <c r="F22" i="6"/>
  <c r="F23" i="6"/>
  <c r="F24" i="6"/>
  <c r="F15" i="6"/>
  <c r="F6" i="6"/>
  <c r="F7" i="6"/>
  <c r="F8" i="6"/>
  <c r="F9" i="6"/>
  <c r="F10" i="6"/>
  <c r="F11" i="6"/>
  <c r="F12" i="6"/>
  <c r="F13" i="6"/>
  <c r="F14" i="6"/>
  <c r="F5" i="6"/>
  <c r="F10" i="2"/>
  <c r="F11" i="2"/>
  <c r="F16" i="2"/>
  <c r="F17" i="2"/>
  <c r="F15" i="2"/>
  <c r="F13" i="2"/>
  <c r="F14" i="2"/>
  <c r="F12" i="2"/>
  <c r="F6" i="2"/>
  <c r="F9" i="2"/>
  <c r="F8" i="2"/>
  <c r="F7" i="2"/>
  <c r="F5" i="2"/>
  <c r="F4" i="2"/>
  <c r="F20" i="7" l="1"/>
  <c r="K22" i="7" s="1"/>
  <c r="F25" i="6"/>
  <c r="K21" i="7" s="1"/>
  <c r="F18" i="2"/>
  <c r="K20" i="7" l="1"/>
  <c r="K23" i="7" s="1"/>
</calcChain>
</file>

<file path=xl/sharedStrings.xml><?xml version="1.0" encoding="utf-8"?>
<sst xmlns="http://schemas.openxmlformats.org/spreadsheetml/2006/main" count="132" uniqueCount="59">
  <si>
    <t>Stt</t>
  </si>
  <si>
    <t>Tên thiết bị</t>
  </si>
  <si>
    <t>Nước sản xuất</t>
  </si>
  <si>
    <t>SL</t>
  </si>
  <si>
    <t>CISCO ROUTER 2911/K9</t>
  </si>
  <si>
    <t>CISCO ROUTER ISR4351/K9</t>
  </si>
  <si>
    <t>CISCO ROUTER  7201</t>
  </si>
  <si>
    <t>CISCO ASA5516-FPWR-K9</t>
  </si>
  <si>
    <t>Security Router CISCO ASA5515-K9</t>
  </si>
  <si>
    <t>Tủ mạng (Rack) Cabinet 19” 20U series 1000 ECP-20W1000</t>
  </si>
  <si>
    <t>Switch CISCO Catalyst 2960 WS-C2960-24LC-S</t>
  </si>
  <si>
    <t>Thiết bị lưu trữ NAS QNAP TES-1885U (TES-1885U-D1531-128GR)</t>
  </si>
  <si>
    <t>Thiết bị lưu trữ HPE MSA 2040 ES SAN DC SFF Storage</t>
  </si>
  <si>
    <t>SSD Enterprise Intel DC S3710 1.2TB SSDSC2BA012T401</t>
  </si>
  <si>
    <t>Nhật, Mỹ
G7</t>
  </si>
  <si>
    <t>Đơn giá
(vnd)</t>
  </si>
  <si>
    <t>Thành tiền
(vnd)</t>
  </si>
  <si>
    <t>CISCO SWITCHES- WS-C2960S-48LPD-L</t>
  </si>
  <si>
    <t>Bộ dụng cụ sửa chữa Proskit PK-2073B - Pro'skit PK-2073B</t>
  </si>
  <si>
    <t>Tổng đài điện thoại IP XORCOM CXR2047</t>
  </si>
  <si>
    <t>Dinstar VoIP Gateway   DWG2000F-8G</t>
  </si>
  <si>
    <t>Điện thoại IP ATCOM Rainbow 2 LW</t>
  </si>
  <si>
    <t>Điện thoại IP Grandstream DP720 DECT Cordless</t>
  </si>
  <si>
    <t>Điện thoại IP ATCOM AT800DP</t>
  </si>
  <si>
    <t>MÁY QUAY SONY PXW-X200</t>
  </si>
  <si>
    <t>VIDEO ASSIST 4K BLACKMAGIC BỘ GHI HÌNH</t>
  </si>
  <si>
    <t>Máy in laser màu HP M254NW</t>
  </si>
  <si>
    <t>Đèn Flash Hylow HE800</t>
  </si>
  <si>
    <t>Bộ 3 đèn LED bảng 340w Falconeyes</t>
  </si>
  <si>
    <t>Bộ Giá Treo Motor Cuốn 3 Phông (Có Công Tắc)</t>
  </si>
  <si>
    <t>Flash Trigger AT-04</t>
  </si>
  <si>
    <t>Máy quét mã vạch không dây 2d (2 chiều) SYMBOL DS6878</t>
  </si>
  <si>
    <t>Máy in mã vạch Zebra GK420t</t>
  </si>
  <si>
    <t>Bộ công cụ giáo dục STEM với bộ Robot kit Curibot</t>
  </si>
  <si>
    <t>ECOVACS DG70 (AIVI) – (Sản phẩm thông minh - tầm nhìn trí tuệ nhân tạo)</t>
  </si>
  <si>
    <t>Evo App-Connected Coding Robot (White)</t>
  </si>
  <si>
    <t>Cáp lập trình USB-SC09+ cho Mitsubishi FX/A PLC</t>
  </si>
  <si>
    <t>Bộ Lập Trình Phổ Thông Với Bộ Chuyển Đổi Mini TL866II Pro USB BIOS</t>
  </si>
  <si>
    <t>Bộ điều khiển lập trình DVP14SS211T Delta</t>
  </si>
  <si>
    <t>BOARD TETS MÀN HÌNH LED VÀ LCD LAPTOP, Tạo độ phân giải cho bộ test LCD; LED</t>
  </si>
  <si>
    <t>Micro: bit STEM Bộ dụng cụ robot giáo dục có thể lập trình thông minh 
Phần mềm lập trình: JavaScript, Python, Điện thoại di động</t>
  </si>
  <si>
    <t>Bảng vẽ máy tính Wacom Cintiq 27QHD DTK2700/KO-CX
- Màn hình kích thước 27 inch QHD
- Độ phân giải:  2560 x 1440 pixel</t>
  </si>
  <si>
    <t>Máy ảnh Canon 6D Mark II Body (LBM) + Tamron 24-70 F2.8 G2 + Lowepro Freeline 350AW</t>
  </si>
  <si>
    <t>Robot giáo dục Ultimate 2.0 Bộ robot 10 trong 1 với 160 bộ phận và mo đun cơ khí - Mã sản phẩm: RB-Ultimeate 2.0</t>
  </si>
  <si>
    <t>Robot giáo dục mBot v1.1 giáo cụ giáo dục STEM (Bluetooth) - Mã sản phẩm: RB-Mbot 90053</t>
  </si>
  <si>
    <t>Giải thích</t>
  </si>
  <si>
    <t>TRƯỜNG CAO ĐẲNG LÝ TỰ TRỌNG
THÀNH PHỐ HỒ CHÍ MINH
KHOA CÔNG NGHỆ THÔNG TIN</t>
  </si>
  <si>
    <t>CỘNG HOÀ XÃ HỘI CHŨ NGHĨA VIỆT NAM
Độc lập - Tự do - Hạnh phúc</t>
  </si>
  <si>
    <t>Tổng Cộng:</t>
  </si>
  <si>
    <t>DANH MỤC THIẾT BỊ ĐỀ NGHỊ ĐẦU TƯ CHO KHOA CÔNG NGHỆ THÔNG TIN
NĂM 2023</t>
  </si>
  <si>
    <t>DANH MỤC THIẾT BỊ ĐỀ NGHỊ ĐẦU TƯ CHO KHOA CÔNG NGHỆ THÔNG TIN
NĂM 2024</t>
  </si>
  <si>
    <t>DANH MỤC THIẾT BỊ ĐỀ NGHỊ ĐẦU TƯ CHO KHOA CÔNG NGHỆ THÔNG TIN
NĂM 2025</t>
  </si>
  <si>
    <t>- Định hướng, xây dựng và phát triển lập trình tạo các ứng dụng thông minh, phát triển ứng dụng IoT. Lập trình điều khiển trên các thiết bị thông minh:  Ứng dụng thiết lập, kết nối và điều khiển thiết bị thông minh thông qua kết nối Internet. Đào tạo cho sinh viên, lập trung tâm nghiên cứu, phát triển theo hướng chuyển các ứng dụng trên nên máy tính, thành các ứng dụng chạy trên các thiết bị thông minh tích hợp hệ điều hành Android, IOS (Internetwork Operating System): Điện thoại thông minh, Máy tính bảng, Đồng hồ thông minh,…Lập trình sử dụng Trí tuệ nhân tạo: Xây dựng Khoa Công nghệ thông tin trở thành Trường đào tạo Sinh viên lập trình theo hướng này, lập trung tâm nghiên cứu lập trình và phát triển các ứng dụng sử dụng Trí tuệ nhân tạo, sử dụng Máy học, lập trình và phát triển các ứng dụng theo hướng Deep learning, trở thành Trường lớn của cả nước và có tiếng trong khu vực trong lĩnh vực Trí tuệ nhân tạo. Về cơ bản nó là một chương trình mà máy có thể thực hiện nhiều loại công việc thông minh khác nhau. Một máy tính có khả năng suy nghĩ, giải quyết vấn đề, lý luận, khả năng thao tác các đối tượng.
- Mục tiêu đạt được : Chuyên ngành Lập trình máy tính trở thành ngành trọng điểm cấp độ quốc gia, đồng thời xây dựng chương trình chuyên ngành Lập trình máy tính theo hướng tiếp cận CDIO .</t>
  </si>
  <si>
    <t>- Định hướng, xây dựng, phát triển, chuyên ngành Thiết kế đồ họa, đồ họa đa phương tiện, đào tạo các chuyên viên thiết kế đồ họa với kiến thức và kỹ năng chuyên môn chuyên sâu, vững vàng: thiết kế website, thiết kế bộ nhận diện thương hiệu, tiếp thị và thiết kế quảng cáo, thiết kế giao diện người dùng, thiết kế bao bì, thiết kế ấn phẩm xuất bản, phim ảnh - báo chí. 
- Định hướng, xây dựng và phát triển chuyên ngành phát triển công nghệ và dịch vụ Web, ứng dụng Web theo các mô hình của hệ quản trị nội dụng (CMS), cổng thông tin (Portal), hay các ứng dụng điện tử (eCommerce, eLearning, eGoverment), Lập trình mã nguồn mở. Làm chủ công nghệ và có thể sử dụng một ngôn ngữ lập trình như JSP, ASP, PHP để phát triển ứng dụng web theo mô hình 3 lớp; Nắm vững các kiến thức về xây dựng các dịch vụ dữ liệu dựa trên nền tảng công nghệ web hiện đang thịnh hành như XML, Web Service.
- Định hướng, xây dựng, phát triển chuyên ngành Kỹ thuật phần cứng máy tính, mở các Trung tâm, dịch vụ bảo hành, sửa chữa, bảo trì phần cứng máy tính. 
- Mục tiêu đạt được :  Đầu tư cho chuyên ngành Thiết kế đồ họa, Đồ họa đa phương tiện, Kỹ thuật phần cứng máy tính, Thiết kế trang Web, trở thành ngành đào tạo chất lượng cao.</t>
  </si>
  <si>
    <r>
      <t xml:space="preserve">Hệ thống Server - DELL PowerEdge R730 - DELL chính hãng
</t>
    </r>
    <r>
      <rPr>
        <sz val="10"/>
        <rFont val="Times New Roman"/>
        <family val="1"/>
      </rPr>
      <t>- CPU: 2 x Intel® Xeon® E5-2630 v4 2.2GHz,25M Cache
- RAM: 128GB = 8 x 16GB RDIMM, 2400MT/s, Dual Rank
 - Ổ cứng SSD: 4 TB intel (= 4 x 960 GB)
- Raid Contronler: PERC H730 RAID Controller, 1GB NV Cache
- Ethernet: On-Board Broadcom 5720 Quad Port 1Gb LOM
- Nguồn: 2 x PSU Hot-plug Power Supply , 750W
  - Khác: DVRW/ iDRAC8 Ent./ PSU/ Bezel/ Sliding Rails CMA
- Màn hình:  DELL 19"</t>
    </r>
  </si>
  <si>
    <r>
      <t xml:space="preserve">LAPTOP (máy trạm)
</t>
    </r>
    <r>
      <rPr>
        <sz val="10"/>
        <rFont val="Times New Roman"/>
        <family val="1"/>
      </rPr>
      <t>Laptop M5530 Core i9 8950HK/ Ram 16Gb/ SSD 512Gb/ VGA P2000/ Màn 15.6” 4K SSD 512Gb - NVIDIA Quadro P2000 4Gb</t>
    </r>
  </si>
  <si>
    <r>
      <t xml:space="preserve">Màn hình tương tác thông minh
</t>
    </r>
    <r>
      <rPr>
        <sz val="10"/>
        <rFont val="Times New Roman"/>
        <family val="1"/>
      </rPr>
      <t>Kích thước: 86 inch, Cảm ứng đa điểm, Độ phân giải thực: 4K UHD 3840 x 2160</t>
    </r>
  </si>
  <si>
    <r>
      <t xml:space="preserve">Loa Jamo C103 WAL VENEER/HG
</t>
    </r>
    <r>
      <rPr>
        <sz val="10"/>
        <rFont val="Times New Roman"/>
        <family val="1"/>
      </rPr>
      <t>- Cấu tạo2 Loa, 2 đường tiếng
- Công suất RMS150W</t>
    </r>
  </si>
  <si>
    <t>- Hoàn thiện cơ sở hạ tầng, hệ thống mạng, phòng Server, phòng nghiên cứu và triển khai ứng dụng CNTT, phòng chuyên ngành Quản trị mạng, Phòng chuyên ngành An ninh mạng và Truyền thông và mạng máy tính
- Đầu tư xây dựng và phát triển hạ tầng mạng, hoàn thiện kết cấu hạ tầng CNTT, cần phải bảo đảm một hệ thống cơ sở hạ tầng băng thông rộng, đảm bảo an toàn và bảo mật hệ thống mạng có kết nối các thiết bị thông minh, đảm bảo cho sự thông suốt cho quá trình giảng dạy, nghiên cứu và ứng dụng. Thành lập phòng Server, phòng nghiên cứu và triển khai ứng dụng CNTT. Định hướng, xây dựng, phát triển, chuyên ngành Quản trị mạng theo các tiêu chuẩn quốc tế: CCNA, MCSA, CEH. Chuyên ngành An ninh mạng theo tiêu chuẩn quốc tế: CCNP Security
- Mục tiêu đạt được : 1 ngành trọng điểm cấp độ quốc gia: Quản trị mạng máy tính, 2 ngành đào tạo chất lượng cao: Quản trị mạng máy tính, Lập trình máy tính. Đồng thời xây dựng chương trình chuyên ngành Quản trị mạng máy tính theo hướng tiếp cận CDIO</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</si>
</sst>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name val="Times New Roman"/>
      <family val="1"/>
    </font>
    <font>
      <b/>
      <sz val="13"/>
      <name val="Times New Roman"/>
      <family val="1"/>
    </font>
    <font>
      <u/>
      <sz val="11"/>
      <color theme="10"/>
      <name val="Calibri"/>
      <family val="2"/>
      <scheme val="minor"/>
    </font>
    <font>
      <sz val="10"/>
      <name val="Arial"/>
      <family val="2"/>
    </font>
    <font>
      <b/>
      <sz val="12"/>
      <name val="Times New Roman"/>
      <family val="1"/>
    </font>
    <font>
      <sz val="11"/>
      <name val="Times New Roman"/>
      <family val="1"/>
    </font>
    <font>
      <b/>
      <sz val="18"/>
      <name val="Times New Roman"/>
      <family val="1"/>
    </font>
    <font>
      <sz val="10"/>
      <name val="Times New Roman"/>
      <family val="1"/>
    </font>
    <font>
      <sz val="12"/>
      <name val="Times New Roman"/>
      <family val="1"/>
    </font>
    <font>
      <b/>
      <sz val="14"/>
      <name val="Times New Roman"/>
      <family val="1"/>
    </font>
    <font>
      <sz val="11"/>
      <color theme="0"/>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0" fontId="4" fillId="0" borderId="0"/>
  </cellStyleXfs>
  <cellXfs count="35">
    <xf numFmtId="0" fontId="0" fillId="0" borderId="0" xfId="0"/>
    <xf numFmtId="0" fontId="1" fillId="0" borderId="1" xfId="0" applyFont="1" applyBorder="1" applyAlignment="1">
      <alignment vertical="center" wrapText="1"/>
    </xf>
    <xf numFmtId="0" fontId="1" fillId="0" borderId="1" xfId="0" applyFont="1" applyBorder="1" applyAlignment="1">
      <alignment horizontal="justify" vertical="center" wrapText="1"/>
    </xf>
    <xf numFmtId="0" fontId="2" fillId="2" borderId="1" xfId="2" applyFont="1" applyFill="1" applyBorder="1" applyAlignment="1">
      <alignment horizontal="center" vertical="center" wrapText="1"/>
    </xf>
    <xf numFmtId="0" fontId="5" fillId="0" borderId="0" xfId="2" quotePrefix="1" applyFont="1" applyFill="1" applyBorder="1" applyAlignment="1">
      <alignment vertical="center" wrapText="1"/>
    </xf>
    <xf numFmtId="0" fontId="6" fillId="0" borderId="0" xfId="0" applyFont="1"/>
    <xf numFmtId="0" fontId="7" fillId="0" borderId="0" xfId="0" applyFont="1" applyBorder="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3" fontId="1" fillId="0" borderId="1" xfId="0" applyNumberFormat="1" applyFont="1" applyBorder="1" applyAlignment="1">
      <alignment vertical="center" wrapText="1"/>
    </xf>
    <xf numFmtId="3" fontId="6" fillId="0" borderId="0" xfId="0" applyNumberFormat="1" applyFont="1"/>
    <xf numFmtId="3" fontId="10" fillId="0" borderId="1" xfId="0" applyNumberFormat="1" applyFont="1" applyBorder="1" applyAlignment="1">
      <alignment horizontal="right" vertical="center"/>
    </xf>
    <xf numFmtId="0" fontId="6" fillId="0" borderId="1" xfId="0" applyFont="1" applyBorder="1"/>
    <xf numFmtId="0" fontId="6" fillId="0" borderId="0" xfId="0" applyFont="1" applyBorder="1"/>
    <xf numFmtId="0" fontId="1" fillId="0" borderId="1" xfId="1" applyFont="1" applyBorder="1" applyAlignment="1">
      <alignment vertical="center" wrapText="1"/>
    </xf>
    <xf numFmtId="3" fontId="1" fillId="0" borderId="1" xfId="0" applyNumberFormat="1" applyFont="1" applyBorder="1" applyAlignment="1">
      <alignment horizontal="center" vertical="center"/>
    </xf>
    <xf numFmtId="0" fontId="1" fillId="0" borderId="1" xfId="1" applyFont="1" applyBorder="1" applyAlignment="1">
      <alignment horizontal="justify" vertical="center" wrapText="1"/>
    </xf>
    <xf numFmtId="3" fontId="1" fillId="0" borderId="1" xfId="0" applyNumberFormat="1" applyFont="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7" fillId="0" borderId="5" xfId="0" applyFont="1" applyBorder="1" applyAlignment="1">
      <alignment horizontal="center" vertical="center" wrapText="1"/>
    </xf>
    <xf numFmtId="0" fontId="5" fillId="0" borderId="0" xfId="2" quotePrefix="1" applyFont="1" applyFill="1" applyBorder="1" applyAlignment="1">
      <alignment horizontal="center" vertical="center" wrapText="1"/>
    </xf>
    <xf numFmtId="0" fontId="9" fillId="0" borderId="2" xfId="0" quotePrefix="1"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7" fillId="0" borderId="0" xfId="0" applyFont="1" applyBorder="1" applyAlignment="1">
      <alignment horizontal="center" vertical="center" wrapText="1"/>
    </xf>
    <xf numFmtId="0" fontId="1" fillId="0" borderId="2" xfId="0" quotePrefix="1"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9" fillId="0" borderId="3" xfId="0" quotePrefix="1" applyFont="1" applyBorder="1" applyAlignment="1">
      <alignment horizontal="center" vertical="top" wrapText="1"/>
    </xf>
    <xf numFmtId="0" fontId="9" fillId="0" borderId="4" xfId="0" quotePrefix="1" applyFont="1" applyBorder="1" applyAlignment="1">
      <alignment horizontal="center" vertical="top" wrapText="1"/>
    </xf>
    <xf numFmtId="3" fontId="11" fillId="0" borderId="0" xfId="0" applyNumberFormat="1" applyFont="1"/>
  </cellXfs>
  <cellStyles count="3">
    <cellStyle name="Hyperlink" xfId="1" builtinId="8"/>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591837</xdr:colOff>
      <xdr:row>0</xdr:row>
      <xdr:rowOff>662940</xdr:rowOff>
    </xdr:from>
    <xdr:to>
      <xdr:col>1</xdr:col>
      <xdr:colOff>2266967</xdr:colOff>
      <xdr:row>0</xdr:row>
      <xdr:rowOff>662940</xdr:rowOff>
    </xdr:to>
    <xdr:cxnSp macro="">
      <xdr:nvCxnSpPr>
        <xdr:cNvPr id="2" name="Straight Connector 1"/>
        <xdr:cNvCxnSpPr/>
      </xdr:nvCxnSpPr>
      <xdr:spPr>
        <a:xfrm>
          <a:off x="972837" y="66294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485554</xdr:colOff>
      <xdr:row>0</xdr:row>
      <xdr:rowOff>567689</xdr:rowOff>
    </xdr:from>
    <xdr:to>
      <xdr:col>6</xdr:col>
      <xdr:colOff>491480</xdr:colOff>
      <xdr:row>0</xdr:row>
      <xdr:rowOff>567689</xdr:rowOff>
    </xdr:to>
    <xdr:cxnSp macro="">
      <xdr:nvCxnSpPr>
        <xdr:cNvPr id="3" name="Straight Connector 2"/>
        <xdr:cNvCxnSpPr/>
      </xdr:nvCxnSpPr>
      <xdr:spPr>
        <a:xfrm>
          <a:off x="6276754" y="567689"/>
          <a:ext cx="12098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370857</xdr:colOff>
      <xdr:row>0</xdr:row>
      <xdr:rowOff>647700</xdr:rowOff>
    </xdr:from>
    <xdr:to>
      <xdr:col>1</xdr:col>
      <xdr:colOff>2045987</xdr:colOff>
      <xdr:row>0</xdr:row>
      <xdr:rowOff>647700</xdr:rowOff>
    </xdr:to>
    <xdr:cxnSp macro="">
      <xdr:nvCxnSpPr>
        <xdr:cNvPr id="2" name="Straight Connector 1"/>
        <xdr:cNvCxnSpPr/>
      </xdr:nvCxnSpPr>
      <xdr:spPr>
        <a:xfrm>
          <a:off x="767097" y="64770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485554</xdr:colOff>
      <xdr:row>0</xdr:row>
      <xdr:rowOff>567689</xdr:rowOff>
    </xdr:from>
    <xdr:to>
      <xdr:col>6</xdr:col>
      <xdr:colOff>491480</xdr:colOff>
      <xdr:row>0</xdr:row>
      <xdr:rowOff>567689</xdr:rowOff>
    </xdr:to>
    <xdr:cxnSp macro="">
      <xdr:nvCxnSpPr>
        <xdr:cNvPr id="3" name="Straight Connector 2"/>
        <xdr:cNvCxnSpPr/>
      </xdr:nvCxnSpPr>
      <xdr:spPr>
        <a:xfrm>
          <a:off x="6276754" y="567689"/>
          <a:ext cx="12098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378477</xdr:colOff>
      <xdr:row>0</xdr:row>
      <xdr:rowOff>678180</xdr:rowOff>
    </xdr:from>
    <xdr:to>
      <xdr:col>1</xdr:col>
      <xdr:colOff>2053607</xdr:colOff>
      <xdr:row>0</xdr:row>
      <xdr:rowOff>678180</xdr:rowOff>
    </xdr:to>
    <xdr:cxnSp macro="">
      <xdr:nvCxnSpPr>
        <xdr:cNvPr id="2" name="Straight Connector 1"/>
        <xdr:cNvCxnSpPr/>
      </xdr:nvCxnSpPr>
      <xdr:spPr>
        <a:xfrm>
          <a:off x="713757" y="67818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729394</xdr:colOff>
      <xdr:row>0</xdr:row>
      <xdr:rowOff>598169</xdr:rowOff>
    </xdr:from>
    <xdr:to>
      <xdr:col>6</xdr:col>
      <xdr:colOff>735320</xdr:colOff>
      <xdr:row>0</xdr:row>
      <xdr:rowOff>598169</xdr:rowOff>
    </xdr:to>
    <xdr:cxnSp macro="">
      <xdr:nvCxnSpPr>
        <xdr:cNvPr id="3" name="Straight Connector 2"/>
        <xdr:cNvCxnSpPr/>
      </xdr:nvCxnSpPr>
      <xdr:spPr>
        <a:xfrm>
          <a:off x="5949094" y="598169"/>
          <a:ext cx="1217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binhminhdigital.com/bo-gia-treo-motor-cuon-3-phong-co-cong-tac.html" TargetMode="External"/><Relationship Id="rId2" Type="http://schemas.openxmlformats.org/officeDocument/2006/relationships/hyperlink" Target="https://binhminhdigital.com/den-flash-hylow-he800.html" TargetMode="External"/><Relationship Id="rId1" Type="http://schemas.openxmlformats.org/officeDocument/2006/relationships/hyperlink" Target="https://binhminhdigital.com/sony-pxwx200.html"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topLeftCell="A7" workbookViewId="0">
      <selection activeCell="D13" sqref="D13"/>
    </sheetView>
  </sheetViews>
  <sheetFormatPr defaultRowHeight="13.8" x14ac:dyDescent="0.25"/>
  <cols>
    <col min="1" max="1" width="5.5546875" style="5" customWidth="1"/>
    <col min="2" max="2" width="48.5546875" style="5" customWidth="1"/>
    <col min="3" max="3" width="10.5546875" style="5" customWidth="1"/>
    <col min="4" max="4" width="6.33203125" style="5" customWidth="1"/>
    <col min="5" max="5" width="13.44140625" style="5" customWidth="1"/>
    <col min="6" max="6" width="17.5546875" style="5" customWidth="1"/>
    <col min="7" max="7" width="27.5546875" style="5" customWidth="1"/>
    <col min="8" max="9" width="8.88671875" style="5"/>
    <col min="10" max="10" width="31.44140625" style="5" customWidth="1"/>
    <col min="11" max="16384" width="8.88671875" style="5"/>
  </cols>
  <sheetData>
    <row r="1" spans="1:10" ht="55.2" customHeight="1" x14ac:dyDescent="0.25">
      <c r="A1" s="24" t="s">
        <v>46</v>
      </c>
      <c r="B1" s="24"/>
      <c r="C1" s="4"/>
      <c r="D1" s="4"/>
      <c r="E1" s="24" t="s">
        <v>47</v>
      </c>
      <c r="F1" s="24"/>
      <c r="G1" s="24"/>
      <c r="H1" s="4"/>
    </row>
    <row r="2" spans="1:10" ht="74.400000000000006" customHeight="1" x14ac:dyDescent="0.25">
      <c r="A2" s="23" t="s">
        <v>49</v>
      </c>
      <c r="B2" s="23"/>
      <c r="C2" s="23"/>
      <c r="D2" s="23"/>
      <c r="E2" s="23"/>
      <c r="F2" s="23"/>
      <c r="G2" s="23"/>
      <c r="H2" s="6"/>
    </row>
    <row r="3" spans="1:10" ht="33.6" x14ac:dyDescent="0.25">
      <c r="A3" s="7" t="s">
        <v>0</v>
      </c>
      <c r="B3" s="7" t="s">
        <v>1</v>
      </c>
      <c r="C3" s="7" t="s">
        <v>2</v>
      </c>
      <c r="D3" s="7" t="s">
        <v>3</v>
      </c>
      <c r="E3" s="7" t="s">
        <v>15</v>
      </c>
      <c r="F3" s="7" t="s">
        <v>16</v>
      </c>
      <c r="G3" s="3" t="s">
        <v>45</v>
      </c>
    </row>
    <row r="4" spans="1:10" ht="165.6" x14ac:dyDescent="0.25">
      <c r="A4" s="8">
        <v>1</v>
      </c>
      <c r="B4" s="2" t="s">
        <v>54</v>
      </c>
      <c r="C4" s="9" t="s">
        <v>14</v>
      </c>
      <c r="D4" s="8">
        <v>1</v>
      </c>
      <c r="E4" s="10">
        <v>215890000</v>
      </c>
      <c r="F4" s="10">
        <f>E4*D4</f>
        <v>215890000</v>
      </c>
      <c r="G4" s="25" t="s">
        <v>58</v>
      </c>
    </row>
    <row r="5" spans="1:10" ht="56.4" x14ac:dyDescent="0.25">
      <c r="A5" s="8">
        <v>2</v>
      </c>
      <c r="B5" s="2" t="s">
        <v>55</v>
      </c>
      <c r="C5" s="9" t="s">
        <v>14</v>
      </c>
      <c r="D5" s="8">
        <v>70</v>
      </c>
      <c r="E5" s="11">
        <v>54000000</v>
      </c>
      <c r="F5" s="10">
        <f>E5*D5</f>
        <v>3780000000</v>
      </c>
      <c r="G5" s="26"/>
    </row>
    <row r="6" spans="1:10" ht="42" customHeight="1" x14ac:dyDescent="0.25">
      <c r="A6" s="8">
        <v>3</v>
      </c>
      <c r="B6" s="2" t="s">
        <v>56</v>
      </c>
      <c r="C6" s="9" t="s">
        <v>14</v>
      </c>
      <c r="D6" s="8">
        <v>1</v>
      </c>
      <c r="E6" s="11">
        <v>30000000</v>
      </c>
      <c r="F6" s="10">
        <f>E6*D6</f>
        <v>30000000</v>
      </c>
      <c r="G6" s="26"/>
    </row>
    <row r="7" spans="1:10" ht="33.6" x14ac:dyDescent="0.25">
      <c r="A7" s="8">
        <v>4</v>
      </c>
      <c r="B7" s="1" t="s">
        <v>4</v>
      </c>
      <c r="C7" s="9" t="s">
        <v>14</v>
      </c>
      <c r="D7" s="8">
        <v>1</v>
      </c>
      <c r="E7" s="10">
        <v>37650000</v>
      </c>
      <c r="F7" s="10">
        <f t="shared" ref="F7:F11" si="0">E7*D7</f>
        <v>37650000</v>
      </c>
      <c r="G7" s="26"/>
    </row>
    <row r="8" spans="1:10" ht="33.6" x14ac:dyDescent="0.25">
      <c r="A8" s="8">
        <v>5</v>
      </c>
      <c r="B8" s="1" t="s">
        <v>5</v>
      </c>
      <c r="C8" s="9" t="s">
        <v>14</v>
      </c>
      <c r="D8" s="8">
        <v>1</v>
      </c>
      <c r="E8" s="10">
        <v>99000000</v>
      </c>
      <c r="F8" s="10">
        <f t="shared" si="0"/>
        <v>99000000</v>
      </c>
      <c r="G8" s="26"/>
    </row>
    <row r="9" spans="1:10" ht="33.6" x14ac:dyDescent="0.25">
      <c r="A9" s="8">
        <v>6</v>
      </c>
      <c r="B9" s="1" t="s">
        <v>6</v>
      </c>
      <c r="C9" s="9" t="s">
        <v>14</v>
      </c>
      <c r="D9" s="8">
        <v>1</v>
      </c>
      <c r="E9" s="10">
        <v>165000000</v>
      </c>
      <c r="F9" s="10">
        <f t="shared" si="0"/>
        <v>165000000</v>
      </c>
      <c r="G9" s="26"/>
      <c r="J9" s="12"/>
    </row>
    <row r="10" spans="1:10" ht="33.6" x14ac:dyDescent="0.25">
      <c r="A10" s="8">
        <v>7</v>
      </c>
      <c r="B10" s="1" t="s">
        <v>7</v>
      </c>
      <c r="C10" s="9" t="s">
        <v>14</v>
      </c>
      <c r="D10" s="8">
        <v>1</v>
      </c>
      <c r="E10" s="10">
        <v>61500000</v>
      </c>
      <c r="F10" s="10">
        <f t="shared" si="0"/>
        <v>61500000</v>
      </c>
      <c r="G10" s="26"/>
    </row>
    <row r="11" spans="1:10" ht="33.6" x14ac:dyDescent="0.25">
      <c r="A11" s="8">
        <v>8</v>
      </c>
      <c r="B11" s="1" t="s">
        <v>8</v>
      </c>
      <c r="C11" s="9" t="s">
        <v>14</v>
      </c>
      <c r="D11" s="8">
        <v>1</v>
      </c>
      <c r="E11" s="11">
        <v>100000000</v>
      </c>
      <c r="F11" s="10">
        <f t="shared" si="0"/>
        <v>100000000</v>
      </c>
      <c r="G11" s="26"/>
    </row>
    <row r="12" spans="1:10" ht="33.6" x14ac:dyDescent="0.25">
      <c r="A12" s="8">
        <v>9</v>
      </c>
      <c r="B12" s="1" t="s">
        <v>9</v>
      </c>
      <c r="C12" s="9" t="s">
        <v>14</v>
      </c>
      <c r="D12" s="8">
        <v>3</v>
      </c>
      <c r="E12" s="11">
        <v>15000000</v>
      </c>
      <c r="F12" s="10">
        <f>E12*D12</f>
        <v>45000000</v>
      </c>
      <c r="G12" s="26"/>
    </row>
    <row r="13" spans="1:10" ht="33.6" x14ac:dyDescent="0.25">
      <c r="A13" s="8">
        <v>10</v>
      </c>
      <c r="B13" s="2" t="s">
        <v>17</v>
      </c>
      <c r="C13" s="9" t="s">
        <v>14</v>
      </c>
      <c r="D13" s="8">
        <v>2</v>
      </c>
      <c r="E13" s="10">
        <v>76300000</v>
      </c>
      <c r="F13" s="10">
        <f t="shared" ref="F13:F14" si="1">E13*D13</f>
        <v>152600000</v>
      </c>
      <c r="G13" s="26"/>
    </row>
    <row r="14" spans="1:10" ht="33.6" x14ac:dyDescent="0.25">
      <c r="A14" s="8">
        <v>11</v>
      </c>
      <c r="B14" s="2" t="s">
        <v>10</v>
      </c>
      <c r="C14" s="9" t="s">
        <v>14</v>
      </c>
      <c r="D14" s="8">
        <v>3</v>
      </c>
      <c r="E14" s="11">
        <v>20000000</v>
      </c>
      <c r="F14" s="10">
        <f t="shared" si="1"/>
        <v>60000000</v>
      </c>
      <c r="G14" s="26"/>
    </row>
    <row r="15" spans="1:10" ht="33.6" x14ac:dyDescent="0.25">
      <c r="A15" s="8">
        <v>12</v>
      </c>
      <c r="B15" s="1" t="s">
        <v>11</v>
      </c>
      <c r="C15" s="9" t="s">
        <v>14</v>
      </c>
      <c r="D15" s="8">
        <v>1</v>
      </c>
      <c r="E15" s="11">
        <v>150000000</v>
      </c>
      <c r="F15" s="10">
        <f>E15*D15</f>
        <v>150000000</v>
      </c>
      <c r="G15" s="26"/>
    </row>
    <row r="16" spans="1:10" ht="33.6" x14ac:dyDescent="0.25">
      <c r="A16" s="8">
        <v>13</v>
      </c>
      <c r="B16" s="1" t="s">
        <v>12</v>
      </c>
      <c r="C16" s="9" t="s">
        <v>14</v>
      </c>
      <c r="D16" s="8">
        <v>1</v>
      </c>
      <c r="E16" s="11">
        <v>200000000</v>
      </c>
      <c r="F16" s="10">
        <f t="shared" ref="F16:F17" si="2">E16*D16</f>
        <v>200000000</v>
      </c>
      <c r="G16" s="26"/>
    </row>
    <row r="17" spans="1:10" ht="33.6" x14ac:dyDescent="0.25">
      <c r="A17" s="8">
        <v>14</v>
      </c>
      <c r="B17" s="1" t="s">
        <v>13</v>
      </c>
      <c r="C17" s="9" t="s">
        <v>14</v>
      </c>
      <c r="D17" s="8">
        <v>10</v>
      </c>
      <c r="E17" s="11">
        <v>15000000</v>
      </c>
      <c r="F17" s="10">
        <f t="shared" si="2"/>
        <v>150000000</v>
      </c>
      <c r="G17" s="27"/>
    </row>
    <row r="18" spans="1:10" ht="42" customHeight="1" x14ac:dyDescent="0.25">
      <c r="A18" s="20" t="s">
        <v>48</v>
      </c>
      <c r="B18" s="21"/>
      <c r="C18" s="21"/>
      <c r="D18" s="21"/>
      <c r="E18" s="22"/>
      <c r="F18" s="13">
        <f>SUM(F4:F17)</f>
        <v>5246640000</v>
      </c>
      <c r="G18" s="14"/>
    </row>
    <row r="20" spans="1:10" x14ac:dyDescent="0.25">
      <c r="J20" s="12"/>
    </row>
  </sheetData>
  <mergeCells count="5">
    <mergeCell ref="A18:E18"/>
    <mergeCell ref="A2:G2"/>
    <mergeCell ref="A1:B1"/>
    <mergeCell ref="E1:G1"/>
    <mergeCell ref="G4:G17"/>
  </mergeCells>
  <pageMargins left="0.1" right="0.1" top="0.25" bottom="0.25" header="0.3" footer="0.3"/>
  <pageSetup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topLeftCell="A4" workbookViewId="0">
      <selection activeCell="A7" sqref="A7:XFD7"/>
    </sheetView>
  </sheetViews>
  <sheetFormatPr defaultRowHeight="13.8" x14ac:dyDescent="0.25"/>
  <cols>
    <col min="1" max="1" width="5.77734375" style="5" customWidth="1"/>
    <col min="2" max="2" width="41.88671875" style="5" customWidth="1"/>
    <col min="3" max="3" width="11" style="5" customWidth="1"/>
    <col min="4" max="4" width="6" style="5" customWidth="1"/>
    <col min="5" max="5" width="14.88671875" style="5" customWidth="1"/>
    <col min="6" max="6" width="18.44140625" style="5" customWidth="1"/>
    <col min="7" max="7" width="31.5546875" style="5" customWidth="1"/>
    <col min="8" max="10" width="8.88671875" style="5"/>
    <col min="11" max="11" width="32.77734375" style="5" customWidth="1"/>
    <col min="12" max="16384" width="8.88671875" style="5"/>
  </cols>
  <sheetData>
    <row r="1" spans="1:11" ht="54.6" customHeight="1" x14ac:dyDescent="0.25">
      <c r="A1" s="24" t="s">
        <v>46</v>
      </c>
      <c r="B1" s="24"/>
      <c r="C1" s="4"/>
      <c r="D1" s="4"/>
      <c r="E1" s="24" t="s">
        <v>47</v>
      </c>
      <c r="F1" s="24"/>
      <c r="G1" s="24"/>
    </row>
    <row r="2" spans="1:11" ht="56.4" customHeight="1" x14ac:dyDescent="0.25">
      <c r="A2" s="28" t="s">
        <v>50</v>
      </c>
      <c r="B2" s="28"/>
      <c r="C2" s="28"/>
      <c r="D2" s="28"/>
      <c r="E2" s="28"/>
      <c r="F2" s="28"/>
      <c r="G2" s="28"/>
    </row>
    <row r="3" spans="1:11" x14ac:dyDescent="0.25">
      <c r="A3" s="15"/>
      <c r="B3" s="15"/>
      <c r="C3" s="15"/>
      <c r="D3" s="15"/>
      <c r="E3" s="15"/>
      <c r="F3" s="15"/>
      <c r="G3" s="15"/>
    </row>
    <row r="4" spans="1:11" ht="33.6" x14ac:dyDescent="0.25">
      <c r="A4" s="7" t="s">
        <v>0</v>
      </c>
      <c r="B4" s="7" t="s">
        <v>1</v>
      </c>
      <c r="C4" s="7" t="s">
        <v>2</v>
      </c>
      <c r="D4" s="7" t="s">
        <v>3</v>
      </c>
      <c r="E4" s="7" t="s">
        <v>15</v>
      </c>
      <c r="F4" s="7" t="s">
        <v>16</v>
      </c>
      <c r="G4" s="3" t="s">
        <v>45</v>
      </c>
    </row>
    <row r="5" spans="1:11" ht="205.2" x14ac:dyDescent="0.25">
      <c r="A5" s="8">
        <v>1</v>
      </c>
      <c r="B5" s="2" t="s">
        <v>54</v>
      </c>
      <c r="C5" s="9" t="s">
        <v>14</v>
      </c>
      <c r="D5" s="8">
        <v>1</v>
      </c>
      <c r="E5" s="10">
        <v>215890000</v>
      </c>
      <c r="F5" s="10">
        <f>E5*D5</f>
        <v>215890000</v>
      </c>
      <c r="G5" s="29" t="s">
        <v>53</v>
      </c>
    </row>
    <row r="6" spans="1:11" ht="56.4" x14ac:dyDescent="0.25">
      <c r="A6" s="8">
        <v>2</v>
      </c>
      <c r="B6" s="2" t="s">
        <v>55</v>
      </c>
      <c r="C6" s="9" t="s">
        <v>14</v>
      </c>
      <c r="D6" s="8">
        <v>30</v>
      </c>
      <c r="E6" s="11">
        <v>54000000</v>
      </c>
      <c r="F6" s="10">
        <f t="shared" ref="F6:F24" si="0">E6*D6</f>
        <v>1620000000</v>
      </c>
      <c r="G6" s="30"/>
    </row>
    <row r="7" spans="1:11" ht="43.2" x14ac:dyDescent="0.25">
      <c r="A7" s="8">
        <v>3</v>
      </c>
      <c r="B7" s="2" t="s">
        <v>56</v>
      </c>
      <c r="C7" s="9" t="s">
        <v>14</v>
      </c>
      <c r="D7" s="8">
        <v>1</v>
      </c>
      <c r="E7" s="11">
        <v>30000000</v>
      </c>
      <c r="F7" s="10">
        <f t="shared" si="0"/>
        <v>30000000</v>
      </c>
      <c r="G7" s="30"/>
    </row>
    <row r="8" spans="1:11" ht="50.4" x14ac:dyDescent="0.25">
      <c r="A8" s="8">
        <v>4</v>
      </c>
      <c r="B8" s="2" t="s">
        <v>39</v>
      </c>
      <c r="C8" s="9" t="s">
        <v>14</v>
      </c>
      <c r="D8" s="8">
        <v>3</v>
      </c>
      <c r="E8" s="10">
        <v>650000</v>
      </c>
      <c r="F8" s="10">
        <f t="shared" si="0"/>
        <v>1950000</v>
      </c>
      <c r="G8" s="30"/>
    </row>
    <row r="9" spans="1:11" ht="33.6" x14ac:dyDescent="0.25">
      <c r="A9" s="8">
        <v>5</v>
      </c>
      <c r="B9" s="1" t="s">
        <v>18</v>
      </c>
      <c r="C9" s="9" t="s">
        <v>14</v>
      </c>
      <c r="D9" s="8">
        <v>3</v>
      </c>
      <c r="E9" s="10">
        <v>2600000</v>
      </c>
      <c r="F9" s="10">
        <f t="shared" si="0"/>
        <v>7800000</v>
      </c>
      <c r="G9" s="30"/>
    </row>
    <row r="10" spans="1:11" ht="33.6" x14ac:dyDescent="0.25">
      <c r="A10" s="8">
        <v>6</v>
      </c>
      <c r="B10" s="1" t="s">
        <v>19</v>
      </c>
      <c r="C10" s="9" t="s">
        <v>14</v>
      </c>
      <c r="D10" s="8">
        <v>1</v>
      </c>
      <c r="E10" s="11">
        <v>130000000</v>
      </c>
      <c r="F10" s="10">
        <f t="shared" si="0"/>
        <v>130000000</v>
      </c>
      <c r="G10" s="30"/>
    </row>
    <row r="11" spans="1:11" ht="33.6" x14ac:dyDescent="0.25">
      <c r="A11" s="8">
        <v>7</v>
      </c>
      <c r="B11" s="1" t="s">
        <v>20</v>
      </c>
      <c r="C11" s="9" t="s">
        <v>14</v>
      </c>
      <c r="D11" s="8">
        <v>1</v>
      </c>
      <c r="E11" s="11">
        <v>35000000</v>
      </c>
      <c r="F11" s="10">
        <f t="shared" si="0"/>
        <v>35000000</v>
      </c>
      <c r="G11" s="30"/>
    </row>
    <row r="12" spans="1:11" ht="33.6" x14ac:dyDescent="0.25">
      <c r="A12" s="8">
        <v>8</v>
      </c>
      <c r="B12" s="1" t="s">
        <v>21</v>
      </c>
      <c r="C12" s="9" t="s">
        <v>14</v>
      </c>
      <c r="D12" s="8">
        <v>5</v>
      </c>
      <c r="E12" s="11">
        <v>3000000</v>
      </c>
      <c r="F12" s="10">
        <f t="shared" si="0"/>
        <v>15000000</v>
      </c>
      <c r="G12" s="30"/>
    </row>
    <row r="13" spans="1:11" ht="33.6" x14ac:dyDescent="0.25">
      <c r="A13" s="8">
        <v>9</v>
      </c>
      <c r="B13" s="1" t="s">
        <v>22</v>
      </c>
      <c r="C13" s="9" t="s">
        <v>14</v>
      </c>
      <c r="D13" s="8">
        <v>5</v>
      </c>
      <c r="E13" s="11">
        <v>2000000</v>
      </c>
      <c r="F13" s="10">
        <f t="shared" si="0"/>
        <v>10000000</v>
      </c>
      <c r="G13" s="30"/>
      <c r="K13" s="12"/>
    </row>
    <row r="14" spans="1:11" ht="33.6" x14ac:dyDescent="0.25">
      <c r="A14" s="8">
        <v>10</v>
      </c>
      <c r="B14" s="1" t="s">
        <v>23</v>
      </c>
      <c r="C14" s="9" t="s">
        <v>14</v>
      </c>
      <c r="D14" s="8">
        <v>5</v>
      </c>
      <c r="E14" s="11">
        <v>2000000</v>
      </c>
      <c r="F14" s="10">
        <f t="shared" si="0"/>
        <v>10000000</v>
      </c>
      <c r="G14" s="30"/>
    </row>
    <row r="15" spans="1:11" ht="67.2" x14ac:dyDescent="0.25">
      <c r="A15" s="8">
        <v>11</v>
      </c>
      <c r="B15" s="1" t="s">
        <v>41</v>
      </c>
      <c r="C15" s="9" t="s">
        <v>14</v>
      </c>
      <c r="D15" s="8">
        <v>2</v>
      </c>
      <c r="E15" s="10">
        <v>60000000</v>
      </c>
      <c r="F15" s="10">
        <f t="shared" si="0"/>
        <v>120000000</v>
      </c>
      <c r="G15" s="30"/>
      <c r="K15" s="12"/>
    </row>
    <row r="16" spans="1:11" ht="50.4" x14ac:dyDescent="0.25">
      <c r="A16" s="8">
        <v>12</v>
      </c>
      <c r="B16" s="1" t="s">
        <v>42</v>
      </c>
      <c r="C16" s="9" t="s">
        <v>14</v>
      </c>
      <c r="D16" s="8">
        <v>1</v>
      </c>
      <c r="E16" s="11">
        <v>52800000</v>
      </c>
      <c r="F16" s="10">
        <f t="shared" si="0"/>
        <v>52800000</v>
      </c>
      <c r="G16" s="30"/>
    </row>
    <row r="17" spans="1:7" ht="33.6" x14ac:dyDescent="0.25">
      <c r="A17" s="8">
        <v>13</v>
      </c>
      <c r="B17" s="16" t="s">
        <v>24</v>
      </c>
      <c r="C17" s="9" t="s">
        <v>14</v>
      </c>
      <c r="D17" s="8">
        <v>1</v>
      </c>
      <c r="E17" s="11">
        <v>180000000</v>
      </c>
      <c r="F17" s="10">
        <f t="shared" si="0"/>
        <v>180000000</v>
      </c>
      <c r="G17" s="30"/>
    </row>
    <row r="18" spans="1:7" ht="33.6" x14ac:dyDescent="0.25">
      <c r="A18" s="8">
        <v>14</v>
      </c>
      <c r="B18" s="1" t="s">
        <v>25</v>
      </c>
      <c r="C18" s="9" t="s">
        <v>14</v>
      </c>
      <c r="D18" s="8">
        <v>1</v>
      </c>
      <c r="E18" s="11">
        <v>27000000</v>
      </c>
      <c r="F18" s="10">
        <f t="shared" si="0"/>
        <v>27000000</v>
      </c>
      <c r="G18" s="30"/>
    </row>
    <row r="19" spans="1:7" ht="33.6" x14ac:dyDescent="0.25">
      <c r="A19" s="8">
        <v>15</v>
      </c>
      <c r="B19" s="1" t="s">
        <v>26</v>
      </c>
      <c r="C19" s="9" t="s">
        <v>14</v>
      </c>
      <c r="D19" s="8">
        <v>2</v>
      </c>
      <c r="E19" s="17">
        <v>5500000</v>
      </c>
      <c r="F19" s="10">
        <f t="shared" si="0"/>
        <v>11000000</v>
      </c>
      <c r="G19" s="30"/>
    </row>
    <row r="20" spans="1:7" ht="33.6" x14ac:dyDescent="0.25">
      <c r="A20" s="8">
        <v>16</v>
      </c>
      <c r="B20" s="16" t="s">
        <v>27</v>
      </c>
      <c r="C20" s="9" t="s">
        <v>14</v>
      </c>
      <c r="D20" s="8">
        <v>3</v>
      </c>
      <c r="E20" s="17">
        <v>3900000</v>
      </c>
      <c r="F20" s="10">
        <f t="shared" si="0"/>
        <v>11700000</v>
      </c>
      <c r="G20" s="30"/>
    </row>
    <row r="21" spans="1:7" ht="33.6" x14ac:dyDescent="0.25">
      <c r="A21" s="8">
        <v>17</v>
      </c>
      <c r="B21" s="1" t="s">
        <v>28</v>
      </c>
      <c r="C21" s="9" t="s">
        <v>14</v>
      </c>
      <c r="D21" s="8">
        <v>2</v>
      </c>
      <c r="E21" s="17">
        <v>37900000</v>
      </c>
      <c r="F21" s="10">
        <f t="shared" si="0"/>
        <v>75800000</v>
      </c>
      <c r="G21" s="30"/>
    </row>
    <row r="22" spans="1:7" ht="33.6" x14ac:dyDescent="0.25">
      <c r="A22" s="8">
        <v>18</v>
      </c>
      <c r="B22" s="18" t="s">
        <v>29</v>
      </c>
      <c r="C22" s="9" t="s">
        <v>14</v>
      </c>
      <c r="D22" s="8">
        <v>3</v>
      </c>
      <c r="E22" s="19">
        <v>4000000</v>
      </c>
      <c r="F22" s="10">
        <f t="shared" si="0"/>
        <v>12000000</v>
      </c>
      <c r="G22" s="30"/>
    </row>
    <row r="23" spans="1:7" ht="33.6" x14ac:dyDescent="0.25">
      <c r="A23" s="8">
        <v>19</v>
      </c>
      <c r="B23" s="1" t="s">
        <v>30</v>
      </c>
      <c r="C23" s="9" t="s">
        <v>14</v>
      </c>
      <c r="D23" s="8">
        <v>3</v>
      </c>
      <c r="E23" s="17">
        <v>350000</v>
      </c>
      <c r="F23" s="10">
        <f t="shared" si="0"/>
        <v>1050000</v>
      </c>
      <c r="G23" s="30"/>
    </row>
    <row r="24" spans="1:7" ht="43.2" x14ac:dyDescent="0.25">
      <c r="A24" s="8">
        <v>20</v>
      </c>
      <c r="B24" s="1" t="s">
        <v>57</v>
      </c>
      <c r="C24" s="9" t="s">
        <v>14</v>
      </c>
      <c r="D24" s="8">
        <v>2</v>
      </c>
      <c r="E24" s="11">
        <v>20000000</v>
      </c>
      <c r="F24" s="10">
        <f t="shared" si="0"/>
        <v>40000000</v>
      </c>
      <c r="G24" s="31"/>
    </row>
    <row r="25" spans="1:7" ht="37.799999999999997" customHeight="1" x14ac:dyDescent="0.25">
      <c r="A25" s="20" t="s">
        <v>48</v>
      </c>
      <c r="B25" s="21"/>
      <c r="C25" s="21"/>
      <c r="D25" s="21"/>
      <c r="E25" s="22"/>
      <c r="F25" s="13">
        <f>SUM(F5:F24)</f>
        <v>2606990000</v>
      </c>
      <c r="G25" s="14"/>
    </row>
  </sheetData>
  <mergeCells count="5">
    <mergeCell ref="A1:B1"/>
    <mergeCell ref="E1:G1"/>
    <mergeCell ref="A2:G2"/>
    <mergeCell ref="G5:G24"/>
    <mergeCell ref="A25:E25"/>
  </mergeCells>
  <hyperlinks>
    <hyperlink ref="B17" r:id="rId1" tooltip="MÁYQUAY SONY PXW-X200" display="https://binhminhdigital.com/sony-pxwx200.html"/>
    <hyperlink ref="B20" r:id="rId2" display="https://binhminhdigital.com/den-flash-hylow-he800.html"/>
    <hyperlink ref="B22" r:id="rId3" display="https://binhminhdigital.com/bo-gia-treo-motor-cuon-3-phong-co-cong-tac.html"/>
  </hyperlinks>
  <pageMargins left="0.1" right="0.1" top="0.25" bottom="0.25" header="0.3" footer="0.3"/>
  <pageSetup orientation="landscape" horizontalDpi="300" verticalDpi="300"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opLeftCell="A4" workbookViewId="0">
      <selection activeCell="K17" sqref="K17"/>
    </sheetView>
  </sheetViews>
  <sheetFormatPr defaultRowHeight="13.8" x14ac:dyDescent="0.25"/>
  <cols>
    <col min="1" max="1" width="4.88671875" style="5" customWidth="1"/>
    <col min="2" max="2" width="41.33203125" style="5" customWidth="1"/>
    <col min="3" max="3" width="10.6640625" style="5" customWidth="1"/>
    <col min="4" max="4" width="5.77734375" style="5" customWidth="1"/>
    <col min="5" max="5" width="13.44140625" style="5" customWidth="1"/>
    <col min="6" max="6" width="17.6640625" style="5" customWidth="1"/>
    <col min="7" max="7" width="35.109375" style="5" customWidth="1"/>
    <col min="8" max="10" width="8.88671875" style="5"/>
    <col min="11" max="11" width="29" style="5" customWidth="1"/>
    <col min="12" max="16384" width="8.88671875" style="5"/>
  </cols>
  <sheetData>
    <row r="1" spans="1:11" ht="61.8" customHeight="1" x14ac:dyDescent="0.25">
      <c r="A1" s="24" t="s">
        <v>46</v>
      </c>
      <c r="B1" s="24"/>
      <c r="C1" s="4"/>
      <c r="D1" s="4"/>
      <c r="E1" s="24" t="s">
        <v>47</v>
      </c>
      <c r="F1" s="24"/>
      <c r="G1" s="24"/>
    </row>
    <row r="2" spans="1:11" ht="56.4" customHeight="1" x14ac:dyDescent="0.25">
      <c r="A2" s="28" t="s">
        <v>51</v>
      </c>
      <c r="B2" s="28"/>
      <c r="C2" s="28"/>
      <c r="D2" s="28"/>
      <c r="E2" s="28"/>
      <c r="F2" s="28"/>
      <c r="G2" s="28"/>
    </row>
    <row r="5" spans="1:11" ht="33.6" x14ac:dyDescent="0.25">
      <c r="A5" s="7" t="s">
        <v>0</v>
      </c>
      <c r="B5" s="7" t="s">
        <v>1</v>
      </c>
      <c r="C5" s="7" t="s">
        <v>2</v>
      </c>
      <c r="D5" s="7" t="s">
        <v>3</v>
      </c>
      <c r="E5" s="7" t="s">
        <v>15</v>
      </c>
      <c r="F5" s="7" t="s">
        <v>16</v>
      </c>
      <c r="G5" s="3" t="s">
        <v>45</v>
      </c>
    </row>
    <row r="6" spans="1:11" ht="56.4" x14ac:dyDescent="0.25">
      <c r="A6" s="8">
        <v>1</v>
      </c>
      <c r="B6" s="2" t="s">
        <v>55</v>
      </c>
      <c r="C6" s="9" t="s">
        <v>14</v>
      </c>
      <c r="D6" s="8">
        <v>30</v>
      </c>
      <c r="E6" s="11">
        <v>54000000</v>
      </c>
      <c r="F6" s="10">
        <f t="shared" ref="F6:F19" si="0">E6*D6</f>
        <v>1620000000</v>
      </c>
      <c r="G6" s="25" t="s">
        <v>52</v>
      </c>
    </row>
    <row r="7" spans="1:11" ht="33.6" x14ac:dyDescent="0.25">
      <c r="A7" s="8">
        <v>2</v>
      </c>
      <c r="B7" s="1" t="s">
        <v>12</v>
      </c>
      <c r="C7" s="9" t="s">
        <v>14</v>
      </c>
      <c r="D7" s="8">
        <v>1</v>
      </c>
      <c r="E7" s="11">
        <v>200000000</v>
      </c>
      <c r="F7" s="10">
        <f t="shared" si="0"/>
        <v>200000000</v>
      </c>
      <c r="G7" s="32"/>
    </row>
    <row r="8" spans="1:11" ht="33.6" x14ac:dyDescent="0.25">
      <c r="A8" s="8">
        <v>3</v>
      </c>
      <c r="B8" s="1" t="s">
        <v>13</v>
      </c>
      <c r="C8" s="9" t="s">
        <v>14</v>
      </c>
      <c r="D8" s="8">
        <v>5</v>
      </c>
      <c r="E8" s="11">
        <v>15000000</v>
      </c>
      <c r="F8" s="10">
        <f t="shared" si="0"/>
        <v>75000000</v>
      </c>
      <c r="G8" s="32"/>
    </row>
    <row r="9" spans="1:11" ht="33.6" x14ac:dyDescent="0.25">
      <c r="A9" s="8">
        <v>4</v>
      </c>
      <c r="B9" s="1" t="s">
        <v>31</v>
      </c>
      <c r="C9" s="9" t="s">
        <v>14</v>
      </c>
      <c r="D9" s="8">
        <v>2</v>
      </c>
      <c r="E9" s="11">
        <v>6800000</v>
      </c>
      <c r="F9" s="10">
        <f t="shared" si="0"/>
        <v>13600000</v>
      </c>
      <c r="G9" s="32"/>
    </row>
    <row r="10" spans="1:11" ht="33.6" x14ac:dyDescent="0.25">
      <c r="A10" s="8">
        <v>5</v>
      </c>
      <c r="B10" s="1" t="s">
        <v>32</v>
      </c>
      <c r="C10" s="9" t="s">
        <v>14</v>
      </c>
      <c r="D10" s="8">
        <v>1</v>
      </c>
      <c r="E10" s="11">
        <v>6800000</v>
      </c>
      <c r="F10" s="10">
        <f t="shared" si="0"/>
        <v>6800000</v>
      </c>
      <c r="G10" s="32"/>
    </row>
    <row r="11" spans="1:11" ht="33.6" x14ac:dyDescent="0.25">
      <c r="A11" s="8">
        <v>6</v>
      </c>
      <c r="B11" s="1" t="s">
        <v>33</v>
      </c>
      <c r="C11" s="9" t="s">
        <v>14</v>
      </c>
      <c r="D11" s="8">
        <v>3</v>
      </c>
      <c r="E11" s="11">
        <v>1500000</v>
      </c>
      <c r="F11" s="10">
        <f t="shared" si="0"/>
        <v>4500000</v>
      </c>
      <c r="G11" s="32"/>
    </row>
    <row r="12" spans="1:11" ht="67.2" x14ac:dyDescent="0.25">
      <c r="A12" s="8">
        <v>7</v>
      </c>
      <c r="B12" s="1" t="s">
        <v>43</v>
      </c>
      <c r="C12" s="9" t="s">
        <v>14</v>
      </c>
      <c r="D12" s="8">
        <v>3</v>
      </c>
      <c r="E12" s="19">
        <v>8800000</v>
      </c>
      <c r="F12" s="10">
        <f t="shared" si="0"/>
        <v>26400000</v>
      </c>
      <c r="G12" s="32"/>
    </row>
    <row r="13" spans="1:11" ht="50.4" x14ac:dyDescent="0.25">
      <c r="A13" s="8">
        <v>8</v>
      </c>
      <c r="B13" s="1" t="s">
        <v>44</v>
      </c>
      <c r="C13" s="9" t="s">
        <v>14</v>
      </c>
      <c r="D13" s="8">
        <v>3</v>
      </c>
      <c r="E13" s="11">
        <v>10000000</v>
      </c>
      <c r="F13" s="10">
        <f t="shared" si="0"/>
        <v>30000000</v>
      </c>
      <c r="G13" s="32"/>
    </row>
    <row r="14" spans="1:11" ht="33.6" x14ac:dyDescent="0.25">
      <c r="A14" s="8">
        <v>9</v>
      </c>
      <c r="B14" s="1" t="s">
        <v>34</v>
      </c>
      <c r="C14" s="9" t="s">
        <v>14</v>
      </c>
      <c r="D14" s="8">
        <v>3</v>
      </c>
      <c r="E14" s="11">
        <v>23500000</v>
      </c>
      <c r="F14" s="10">
        <f t="shared" si="0"/>
        <v>70500000</v>
      </c>
      <c r="G14" s="32"/>
    </row>
    <row r="15" spans="1:11" ht="33.6" x14ac:dyDescent="0.25">
      <c r="A15" s="8">
        <v>10</v>
      </c>
      <c r="B15" s="1" t="s">
        <v>35</v>
      </c>
      <c r="C15" s="9" t="s">
        <v>14</v>
      </c>
      <c r="D15" s="8">
        <v>3</v>
      </c>
      <c r="E15" s="11">
        <v>2700000</v>
      </c>
      <c r="F15" s="10">
        <f t="shared" si="0"/>
        <v>8100000</v>
      </c>
      <c r="G15" s="32"/>
    </row>
    <row r="16" spans="1:11" ht="67.2" x14ac:dyDescent="0.25">
      <c r="A16" s="8">
        <v>11</v>
      </c>
      <c r="B16" s="1" t="s">
        <v>40</v>
      </c>
      <c r="C16" s="9" t="s">
        <v>14</v>
      </c>
      <c r="D16" s="8">
        <v>3</v>
      </c>
      <c r="E16" s="11">
        <v>1500000</v>
      </c>
      <c r="F16" s="10">
        <f t="shared" si="0"/>
        <v>4500000</v>
      </c>
      <c r="G16" s="32"/>
      <c r="K16" s="12"/>
    </row>
    <row r="17" spans="1:11" ht="33.6" x14ac:dyDescent="0.25">
      <c r="A17" s="8">
        <v>12</v>
      </c>
      <c r="B17" s="1" t="s">
        <v>36</v>
      </c>
      <c r="C17" s="9" t="s">
        <v>14</v>
      </c>
      <c r="D17" s="8">
        <v>3</v>
      </c>
      <c r="E17" s="11">
        <v>1050000</v>
      </c>
      <c r="F17" s="10">
        <f t="shared" si="0"/>
        <v>3150000</v>
      </c>
      <c r="G17" s="32"/>
      <c r="K17" s="12"/>
    </row>
    <row r="18" spans="1:11" ht="50.4" x14ac:dyDescent="0.25">
      <c r="A18" s="8">
        <v>13</v>
      </c>
      <c r="B18" s="1" t="s">
        <v>37</v>
      </c>
      <c r="C18" s="9" t="s">
        <v>14</v>
      </c>
      <c r="D18" s="8">
        <v>3</v>
      </c>
      <c r="E18" s="11">
        <v>730000</v>
      </c>
      <c r="F18" s="10">
        <f t="shared" si="0"/>
        <v>2190000</v>
      </c>
      <c r="G18" s="32"/>
    </row>
    <row r="19" spans="1:11" ht="33.6" x14ac:dyDescent="0.25">
      <c r="A19" s="8">
        <v>14</v>
      </c>
      <c r="B19" s="1" t="s">
        <v>38</v>
      </c>
      <c r="C19" s="9" t="s">
        <v>14</v>
      </c>
      <c r="D19" s="8">
        <v>3</v>
      </c>
      <c r="E19" s="11">
        <v>1800000</v>
      </c>
      <c r="F19" s="10">
        <f t="shared" si="0"/>
        <v>5400000</v>
      </c>
      <c r="G19" s="33"/>
    </row>
    <row r="20" spans="1:11" ht="27.6" customHeight="1" x14ac:dyDescent="0.25">
      <c r="A20" s="20" t="s">
        <v>48</v>
      </c>
      <c r="B20" s="21"/>
      <c r="C20" s="21"/>
      <c r="D20" s="21"/>
      <c r="E20" s="22"/>
      <c r="F20" s="13">
        <f>SUM(F6:F19)</f>
        <v>2070140000</v>
      </c>
      <c r="G20" s="14"/>
      <c r="K20" s="34">
        <f>'2023'!F18</f>
        <v>5246640000</v>
      </c>
    </row>
    <row r="21" spans="1:11" x14ac:dyDescent="0.25">
      <c r="K21" s="34">
        <f>'2024'!F25</f>
        <v>2606990000</v>
      </c>
    </row>
    <row r="22" spans="1:11" x14ac:dyDescent="0.25">
      <c r="K22" s="34">
        <f>F20</f>
        <v>2070140000</v>
      </c>
    </row>
    <row r="23" spans="1:11" x14ac:dyDescent="0.25">
      <c r="K23" s="34">
        <f>SUM(K20:K22)</f>
        <v>9923770000</v>
      </c>
    </row>
  </sheetData>
  <mergeCells count="5">
    <mergeCell ref="A20:E20"/>
    <mergeCell ref="A1:B1"/>
    <mergeCell ref="E1:G1"/>
    <mergeCell ref="A2:G2"/>
    <mergeCell ref="G6:G19"/>
  </mergeCells>
  <pageMargins left="0.1" right="0.1" top="0.25" bottom="0.25" header="0.3" footer="0.3"/>
  <pageSetup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2023</vt:lpstr>
      <vt:lpstr>2024</vt:lpstr>
      <vt:lpstr>2025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2020-03-02T02:53:37Z</cp:lastPrinted>
  <dcterms:created xsi:type="dcterms:W3CDTF">2020-03-01T23:57:20Z</dcterms:created>
  <dcterms:modified xsi:type="dcterms:W3CDTF">2020-03-17T10:08:05Z</dcterms:modified>
</cp:coreProperties>
</file>